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wlgfp1\users$\rebeccari\Documents\10. Journey Planner\"/>
    </mc:Choice>
  </mc:AlternateContent>
  <xr:revisionPtr revIDLastSave="0" documentId="8_{3D47EFCF-5998-47D1-9F09-24E8AF43B758}" xr6:coauthVersionLast="41" xr6:coauthVersionMax="41" xr10:uidLastSave="{00000000-0000-0000-0000-000000000000}"/>
  <bookViews>
    <workbookView xWindow="2730" yWindow="2730" windowWidth="21600" windowHeight="11385" xr2:uid="{00000000-000D-0000-FFFF-FFFF00000000}"/>
  </bookViews>
  <sheets>
    <sheet name="Cover sheet" sheetId="5" r:id="rId1"/>
    <sheet name="SH 73 Data" sheetId="4" r:id="rId2"/>
    <sheet name="Maps" sheetId="7" r:id="rId3"/>
    <sheet name="Factors" sheetId="8" r:id="rId4"/>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3" i="8" l="1"/>
  <c r="C23" i="8"/>
  <c r="K47" i="4" l="1"/>
  <c r="L47" i="4"/>
  <c r="M47" i="4"/>
  <c r="J47" i="4"/>
  <c r="D47" i="4"/>
  <c r="E47" i="4"/>
  <c r="F47" i="4"/>
  <c r="G47" i="4"/>
  <c r="C47" i="4"/>
  <c r="K32" i="4"/>
  <c r="L32" i="4"/>
  <c r="M32" i="4"/>
  <c r="J32" i="4"/>
  <c r="D32" i="4"/>
  <c r="E32" i="4"/>
  <c r="F32" i="4"/>
  <c r="G32" i="4"/>
  <c r="C32" i="4"/>
  <c r="K16" i="4"/>
  <c r="L16" i="4"/>
  <c r="M16" i="4"/>
  <c r="J16" i="4"/>
  <c r="D16" i="4"/>
  <c r="E16" i="4"/>
  <c r="F16" i="4"/>
  <c r="G16" i="4"/>
  <c r="C16" i="4"/>
  <c r="M46" i="4" l="1"/>
  <c r="G46" i="4"/>
  <c r="M45" i="4"/>
  <c r="G45" i="4"/>
  <c r="M44" i="4"/>
  <c r="G44" i="4"/>
  <c r="M43" i="4"/>
  <c r="G43" i="4"/>
  <c r="M42" i="4"/>
  <c r="G42" i="4"/>
  <c r="M41" i="4"/>
  <c r="G41" i="4"/>
  <c r="M40" i="4"/>
  <c r="G40" i="4"/>
  <c r="M39" i="4"/>
  <c r="G39" i="4"/>
  <c r="M38" i="4"/>
  <c r="G38" i="4"/>
  <c r="M37" i="4"/>
  <c r="G37" i="4"/>
  <c r="M31" i="4"/>
  <c r="G31" i="4"/>
  <c r="M30" i="4"/>
  <c r="G30" i="4"/>
  <c r="M29" i="4"/>
  <c r="G29" i="4"/>
  <c r="M28" i="4"/>
  <c r="G28" i="4"/>
  <c r="M27" i="4"/>
  <c r="G27" i="4"/>
  <c r="M26" i="4"/>
  <c r="G26" i="4"/>
  <c r="M25" i="4"/>
  <c r="G25" i="4"/>
  <c r="M24" i="4"/>
  <c r="G24" i="4"/>
  <c r="M23" i="4"/>
  <c r="G23" i="4"/>
  <c r="M22" i="4"/>
  <c r="G22" i="4"/>
  <c r="M6" i="4" l="1"/>
  <c r="M7" i="4"/>
  <c r="M8" i="4"/>
  <c r="M9" i="4"/>
  <c r="G6" i="4"/>
  <c r="G7" i="4"/>
  <c r="G8" i="4"/>
  <c r="G9" i="4"/>
  <c r="M15" i="4" l="1"/>
  <c r="M14" i="4"/>
  <c r="M13" i="4"/>
  <c r="M12" i="4"/>
  <c r="M11" i="4"/>
  <c r="M10" i="4"/>
  <c r="G15" i="4" l="1"/>
  <c r="G11" i="4" l="1"/>
  <c r="G12" i="4"/>
  <c r="G13" i="4"/>
  <c r="G14" i="4"/>
  <c r="G10" i="4"/>
</calcChain>
</file>

<file path=xl/sharedStrings.xml><?xml version="1.0" encoding="utf-8"?>
<sst xmlns="http://schemas.openxmlformats.org/spreadsheetml/2006/main" count="105" uniqueCount="54">
  <si>
    <t>Total</t>
  </si>
  <si>
    <t>fatal crashes</t>
  </si>
  <si>
    <t>serious crashes</t>
  </si>
  <si>
    <t>minor crashes</t>
  </si>
  <si>
    <t>non-injury crashes</t>
  </si>
  <si>
    <t xml:space="preserve">For further information, please contact </t>
  </si>
  <si>
    <t>The number in the circle is the number of crashes on that section of highway.</t>
  </si>
  <si>
    <t>This information must be read in conjunction with the Caveats on the first page of this spreadsheet</t>
  </si>
  <si>
    <t>Total crashes</t>
  </si>
  <si>
    <t>2019*</t>
  </si>
  <si>
    <t xml:space="preserve">CAS will group crashes that are near each other depending on the zoom level of the map. </t>
  </si>
  <si>
    <t>This should not be interpreted as where crash hotspots are.</t>
  </si>
  <si>
    <t>The colours around the circle show the proportion of crashes of different severities - see legend to the right of this diagram.</t>
  </si>
  <si>
    <t>Where there are individual crashes that are not grouped, they show as single pin - see legend to the right of this diagram.</t>
  </si>
  <si>
    <t>deaths</t>
  </si>
  <si>
    <t>serious injuries</t>
  </si>
  <si>
    <t>minor injuries</t>
  </si>
  <si>
    <t>Total injuries</t>
  </si>
  <si>
    <t>* 2019 data is incomplete and is current from CAS as at 18/06/2020</t>
  </si>
  <si>
    <t>Map of 2010-2019 crashes on SH 73 between Springfield and Kumara Junction</t>
  </si>
  <si>
    <t>Map of 2010-2019 crashes on SH 73 between Springfield and Kumara Junction during June, July, August</t>
  </si>
  <si>
    <t>2010-2019 crashes on SH 73 between Springfield and Kumara Junction where weather conditions or road slippery due to frost or ice or snow or hail were factors contributing to the crashes</t>
  </si>
  <si>
    <t>2010-2019* crashes on SH 73 between Springfield and Kumara Junction</t>
  </si>
  <si>
    <t>2010-2019* crashes on SH 73 between Springfield and Kumara Junction during June, July, August</t>
  </si>
  <si>
    <t>2010-2019* crashes on SH 73 between Springfield and Kumara Junction where weather conditions or road slippery due to frost or ice or snow or hail were factors contributing to the crashes</t>
  </si>
  <si>
    <t>Injuries from 2010-2019* crashes on SH 73 between Springfield and Kumara Junction</t>
  </si>
  <si>
    <t>Injuries from 2010-2019* crashes on SH 73 between Springfield and Kumara Junction during June, July, August</t>
  </si>
  <si>
    <t>Injuries from 2010-2019* crashes on SH 73 between Springfield and Kumara Junction where weather conditions or road slippery due to frost or ice or snow or hail were factors contributing to the crashes</t>
  </si>
  <si>
    <t>Crash factor</t>
  </si>
  <si>
    <t>Count</t>
  </si>
  <si>
    <t>Alcohol</t>
  </si>
  <si>
    <t>Disabled, old age or illness</t>
  </si>
  <si>
    <t>Failed to give way or stop</t>
  </si>
  <si>
    <t>Fatigue</t>
  </si>
  <si>
    <t>Incorrect lanes or position</t>
  </si>
  <si>
    <t>Miscellaneous factors</t>
  </si>
  <si>
    <t>Overtaking</t>
  </si>
  <si>
    <t>Pedestrian factors</t>
  </si>
  <si>
    <t>Poor handling</t>
  </si>
  <si>
    <t>Poor judgement</t>
  </si>
  <si>
    <t>Poor observation</t>
  </si>
  <si>
    <t>Position on Road</t>
  </si>
  <si>
    <t>Road factors</t>
  </si>
  <si>
    <t>Travel Speed</t>
  </si>
  <si>
    <t>Unknown</t>
  </si>
  <si>
    <t>Vehicle factors</t>
  </si>
  <si>
    <t>Weather</t>
  </si>
  <si>
    <t>TOTAL factors</t>
  </si>
  <si>
    <t>Factors are counted once against a crash - i.e. two fatigued drivers count as one fatigue crash factor.</t>
  </si>
  <si>
    <t>Count is the number of crashes where that factor was a contributing factor to the crash. The Total is the sum of all the factors contributing to crashes.</t>
  </si>
  <si>
    <t>Because a crash may have multiple factors there will be more total factors than crashes resulting in factors totalling more than 100% of all crashes</t>
  </si>
  <si>
    <t>Factors contributing to 2010-2019* crashes on SH 73 between Springfield and Kumara Junction</t>
  </si>
  <si>
    <t>Factors contributing to 2010-2019* crashes on SH 73 between Springfield and Kumara Junction during June, July, August</t>
  </si>
  <si>
    <t>SH 73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</si>
</sst>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10.5"/>
      <color theme="1"/>
      <name val="Calibri"/>
      <family val="2"/>
    </font>
    <font>
      <sz val="10"/>
      <name val="Arial"/>
      <family val="2"/>
    </font>
    <font>
      <sz val="10"/>
      <color theme="1"/>
      <name val="Lucida Sans"/>
      <family val="2"/>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0"/>
      <name val="Arial"/>
      <family val="2"/>
    </font>
    <font>
      <i/>
      <sz val="10"/>
      <color theme="1"/>
      <name val="Arial"/>
      <family val="2"/>
    </font>
    <font>
      <sz val="10"/>
      <color theme="1"/>
      <name val="Arial"/>
      <family val="2"/>
    </font>
    <font>
      <sz val="12"/>
      <color theme="1"/>
      <name val="Arial"/>
      <family val="2"/>
    </font>
    <font>
      <sz val="11"/>
      <color theme="1"/>
      <name val="Arial"/>
      <family val="2"/>
    </font>
    <font>
      <sz val="20"/>
      <color theme="3"/>
      <name val="Arial"/>
      <family val="2"/>
    </font>
  </fonts>
  <fills count="36">
    <fill>
      <patternFill patternType="none"/>
    </fill>
    <fill>
      <patternFill patternType="gray125"/>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59999389629810485"/>
        <bgColor indexed="64"/>
      </patternFill>
    </fill>
    <fill>
      <patternFill patternType="solid">
        <fgColor theme="0" tint="-0.149998474074526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0" fontId="1" fillId="0" borderId="0"/>
    <xf numFmtId="0" fontId="2" fillId="0" borderId="0"/>
    <xf numFmtId="0" fontId="3" fillId="0" borderId="0"/>
    <xf numFmtId="0" fontId="4"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0" applyNumberFormat="0" applyBorder="0" applyAlignment="0" applyProtection="0"/>
    <xf numFmtId="0" fontId="13" fillId="6" borderId="5" applyNumberFormat="0" applyAlignment="0" applyProtection="0"/>
    <xf numFmtId="0" fontId="14" fillId="7" borderId="6" applyNumberFormat="0" applyAlignment="0" applyProtection="0"/>
    <xf numFmtId="0" fontId="15" fillId="7" borderId="5" applyNumberFormat="0" applyAlignment="0" applyProtection="0"/>
    <xf numFmtId="0" fontId="16" fillId="0" borderId="7" applyNumberFormat="0" applyFill="0" applyAlignment="0" applyProtection="0"/>
    <xf numFmtId="0" fontId="17" fillId="8" borderId="8" applyNumberFormat="0" applyAlignment="0" applyProtection="0"/>
    <xf numFmtId="0" fontId="18" fillId="0" borderId="0" applyNumberFormat="0" applyFill="0" applyBorder="0" applyAlignment="0" applyProtection="0"/>
    <xf numFmtId="0" fontId="5" fillId="9" borderId="9" applyNumberFormat="0" applyFont="0" applyAlignment="0" applyProtection="0"/>
    <xf numFmtId="0" fontId="19" fillId="0" borderId="0" applyNumberFormat="0" applyFill="0" applyBorder="0" applyAlignment="0" applyProtection="0"/>
    <xf numFmtId="0" fontId="20" fillId="0" borderId="10" applyNumberFormat="0" applyFill="0" applyAlignment="0" applyProtection="0"/>
    <xf numFmtId="0" fontId="21"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21" fillId="33" borderId="0" applyNumberFormat="0" applyBorder="0" applyAlignment="0" applyProtection="0"/>
    <xf numFmtId="0" fontId="22" fillId="0" borderId="0" applyNumberFormat="0" applyFill="0" applyBorder="0" applyAlignment="0" applyProtection="0"/>
  </cellStyleXfs>
  <cellXfs count="20">
    <xf numFmtId="0" fontId="0" fillId="0" borderId="0" xfId="0"/>
    <xf numFmtId="0" fontId="23" fillId="2" borderId="1" xfId="0" applyNumberFormat="1" applyFont="1" applyFill="1" applyBorder="1" applyAlignment="1" applyProtection="1">
      <alignment horizontal="center" vertical="center" wrapText="1"/>
    </xf>
    <xf numFmtId="0" fontId="23" fillId="35" borderId="1" xfId="0" applyNumberFormat="1" applyFont="1" applyFill="1" applyBorder="1" applyAlignment="1" applyProtection="1">
      <alignment horizontal="center" vertical="center" wrapText="1"/>
    </xf>
    <xf numFmtId="0" fontId="2" fillId="0" borderId="1" xfId="4" applyNumberFormat="1" applyFont="1" applyFill="1" applyBorder="1" applyAlignment="1" applyProtection="1">
      <alignment horizontal="center" vertical="center" wrapText="1"/>
    </xf>
    <xf numFmtId="0" fontId="2" fillId="0" borderId="0" xfId="3" applyFont="1" applyFill="1" applyBorder="1" applyAlignment="1">
      <alignment horizontal="left" vertical="center"/>
    </xf>
    <xf numFmtId="0" fontId="24" fillId="0" borderId="0" xfId="3" applyFont="1"/>
    <xf numFmtId="0" fontId="25" fillId="0" borderId="0" xfId="3" quotePrefix="1" applyFont="1"/>
    <xf numFmtId="0" fontId="25" fillId="0" borderId="0" xfId="3" applyFont="1"/>
    <xf numFmtId="0" fontId="25" fillId="0" borderId="0" xfId="0" applyFont="1" applyAlignment="1">
      <alignment horizontal="left" vertical="center" indent="2"/>
    </xf>
    <xf numFmtId="0" fontId="23" fillId="34" borderId="0" xfId="0" applyFont="1" applyFill="1" applyBorder="1" applyAlignment="1">
      <alignment horizontal="left" vertical="center"/>
    </xf>
    <xf numFmtId="0" fontId="26" fillId="0" borderId="0" xfId="3" applyFont="1"/>
    <xf numFmtId="0" fontId="27" fillId="0" borderId="0" xfId="0" applyFont="1"/>
    <xf numFmtId="0" fontId="28" fillId="0" borderId="0" xfId="3" applyFont="1"/>
    <xf numFmtId="0" fontId="23" fillId="2" borderId="1" xfId="0" applyNumberFormat="1" applyFont="1" applyFill="1" applyBorder="1" applyAlignment="1" applyProtection="1">
      <alignment horizontal="left" vertical="center" wrapText="1"/>
    </xf>
    <xf numFmtId="0" fontId="2" fillId="0" borderId="1" xfId="4" applyNumberFormat="1" applyFont="1" applyFill="1" applyBorder="1" applyAlignment="1" applyProtection="1">
      <alignment horizontal="left" vertical="center" wrapText="1"/>
    </xf>
    <xf numFmtId="0" fontId="23" fillId="35" borderId="1" xfId="0" applyNumberFormat="1" applyFont="1" applyFill="1" applyBorder="1" applyAlignment="1" applyProtection="1">
      <alignment horizontal="left" vertical="center" wrapText="1"/>
    </xf>
    <xf numFmtId="0" fontId="24" fillId="0" borderId="0" xfId="2" applyFont="1" applyAlignment="1">
      <alignment horizontal="left"/>
    </xf>
    <xf numFmtId="0" fontId="23" fillId="34" borderId="11" xfId="0" applyFont="1" applyFill="1" applyBorder="1" applyAlignment="1">
      <alignment horizontal="left" vertical="center" wrapText="1"/>
    </xf>
    <xf numFmtId="0" fontId="25" fillId="0" borderId="12" xfId="0" applyFont="1" applyBorder="1" applyAlignment="1">
      <alignment horizontal="left" wrapText="1"/>
    </xf>
    <xf numFmtId="0" fontId="25" fillId="0" borderId="13" xfId="0" applyFont="1" applyBorder="1" applyAlignment="1">
      <alignment horizontal="left" wrapText="1"/>
    </xf>
  </cellXfs>
  <cellStyles count="47">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1" builtinId="27" customBuiltin="1"/>
    <cellStyle name="Calculation" xfId="15" builtinId="22" customBuiltin="1"/>
    <cellStyle name="Check Cell" xfId="17" builtinId="23" customBuiltin="1"/>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2" xfId="46" xr:uid="{5E3EE429-3E72-4314-9193-79F3B14F877A}"/>
    <cellStyle name="Input" xfId="13" builtinId="20" customBuiltin="1"/>
    <cellStyle name="Linked Cell" xfId="16" builtinId="24" customBuiltin="1"/>
    <cellStyle name="Neutral" xfId="12" builtinId="28" customBuiltin="1"/>
    <cellStyle name="Normal" xfId="0" builtinId="0"/>
    <cellStyle name="Normal 2" xfId="2" xr:uid="{00000000-0005-0000-0000-000025000000}"/>
    <cellStyle name="Normal 3" xfId="3" xr:uid="{00000000-0005-0000-0000-000026000000}"/>
    <cellStyle name="Normal 4" xfId="1" xr:uid="{00000000-0005-0000-0000-000027000000}"/>
    <cellStyle name="Normal 5" xfId="4" xr:uid="{00000000-0005-0000-0000-000028000000}"/>
    <cellStyle name="Note" xfId="19" builtinId="10" customBuiltin="1"/>
    <cellStyle name="Output" xfId="14" builtinId="21" customBuiltin="1"/>
    <cellStyle name="Title" xfId="5" builtinId="15" customBuiltin="1"/>
    <cellStyle name="Total" xfId="21" builtinId="25" customBuiltin="1"/>
    <cellStyle name="Warning Text" xfId="1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4</xdr:row>
      <xdr:rowOff>190498</xdr:rowOff>
    </xdr:from>
    <xdr:to>
      <xdr:col>16</xdr:col>
      <xdr:colOff>95250</xdr:colOff>
      <xdr:row>18</xdr:row>
      <xdr:rowOff>180975</xdr:rowOff>
    </xdr:to>
    <xdr:sp macro="" textlink="">
      <xdr:nvSpPr>
        <xdr:cNvPr id="4" name="TextBox 3">
          <a:extLst>
            <a:ext uri="{FF2B5EF4-FFF2-40B4-BE49-F238E27FC236}">
              <a16:creationId xmlns:a16="http://schemas.microsoft.com/office/drawing/2014/main" id="{C59ACADF-866E-4B77-B193-9D082116F4D1}"/>
            </a:ext>
          </a:extLst>
        </xdr:cNvPr>
        <xdr:cNvSpPr txBox="1"/>
      </xdr:nvSpPr>
      <xdr:spPr>
        <a:xfrm>
          <a:off x="609600" y="1533523"/>
          <a:ext cx="10287000" cy="2657477"/>
        </a:xfrm>
        <a:prstGeom prst="rect">
          <a:avLst/>
        </a:prstGeom>
        <a:solidFill>
          <a:schemeClr val="bg1">
            <a:lumMod val="9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NZ" sz="1000" b="0" u="sng">
            <a:solidFill>
              <a:schemeClr val="dk1"/>
            </a:solidFill>
            <a:effectLst/>
            <a:latin typeface="Arial" panose="020B0604020202020204" pitchFamily="34" charset="0"/>
            <a:ea typeface="+mn-ea"/>
            <a:cs typeface="Arial" panose="020B0604020202020204" pitchFamily="34" charset="0"/>
          </a:endParaRPr>
        </a:p>
        <a:p>
          <a:r>
            <a:rPr lang="en-NZ" sz="1000" b="1" u="sng">
              <a:solidFill>
                <a:schemeClr val="dk1"/>
              </a:solidFill>
              <a:effectLst/>
              <a:latin typeface="Arial" panose="020B0604020202020204" pitchFamily="34" charset="0"/>
              <a:ea typeface="+mn-ea"/>
              <a:cs typeface="Arial" panose="020B0604020202020204" pitchFamily="34" charset="0"/>
            </a:rPr>
            <a:t>Please note</a:t>
          </a:r>
          <a:r>
            <a:rPr lang="en-NZ" sz="1000" b="1" u="sng" baseline="0">
              <a:solidFill>
                <a:schemeClr val="dk1"/>
              </a:solidFill>
              <a:effectLst/>
              <a:latin typeface="Arial" panose="020B0604020202020204" pitchFamily="34" charset="0"/>
              <a:ea typeface="+mn-ea"/>
              <a:cs typeface="Arial" panose="020B0604020202020204" pitchFamily="34" charset="0"/>
            </a:rPr>
            <a:t> the following concerning the data contained in this spreadsheet:</a:t>
          </a:r>
        </a:p>
        <a:p>
          <a:endParaRPr lang="en-NZ" sz="1000">
            <a:effectLst/>
            <a:latin typeface="Arial" panose="020B0604020202020204" pitchFamily="34" charset="0"/>
            <a:cs typeface="Arial" panose="020B0604020202020204" pitchFamily="34" charset="0"/>
          </a:endParaRPr>
        </a:p>
        <a:p>
          <a:pPr marL="171450" indent="-171450" eaLnBrk="1" fontAlgn="auto" latinLnBrk="0" hangingPunct="1">
            <a:buFont typeface="Arial" panose="020B0604020202020204" pitchFamily="34" charset="0"/>
            <a:buChar char="•"/>
          </a:pPr>
          <a:r>
            <a:rPr lang="en-NZ" sz="1000" b="0" baseline="0">
              <a:solidFill>
                <a:schemeClr val="dk1"/>
              </a:solidFill>
              <a:effectLst/>
              <a:latin typeface="Arial" panose="020B0604020202020204" pitchFamily="34" charset="0"/>
              <a:ea typeface="+mn-ea"/>
              <a:cs typeface="Arial" panose="020B0604020202020204" pitchFamily="34" charset="0"/>
            </a:rPr>
            <a:t>This data is provided from the road traffic crash database; Crash Analysis System (CAS) version 1.3.4.</a:t>
          </a:r>
        </a:p>
        <a:p>
          <a:pPr marL="171450" indent="-171450" eaLnBrk="1" fontAlgn="auto" latinLnBrk="0" hangingPunct="1">
            <a:buFont typeface="Arial" panose="020B0604020202020204" pitchFamily="34" charset="0"/>
            <a:buChar char="•"/>
          </a:pPr>
          <a:r>
            <a:rPr lang="en-AU" sz="1000">
              <a:solidFill>
                <a:schemeClr val="dk1"/>
              </a:solidFill>
              <a:effectLst/>
              <a:latin typeface="Arial" panose="020B0604020202020204" pitchFamily="34" charset="0"/>
              <a:ea typeface="+mn-ea"/>
              <a:cs typeface="Arial" panose="020B0604020202020204" pitchFamily="34" charset="0"/>
            </a:rPr>
            <a:t>Waka Kotahi NZ Transport Agency </a:t>
          </a:r>
          <a:r>
            <a:rPr lang="en-NZ" sz="1000">
              <a:solidFill>
                <a:schemeClr val="dk1"/>
              </a:solidFill>
              <a:effectLst/>
              <a:latin typeface="Arial" panose="020B0604020202020204" pitchFamily="34" charset="0"/>
              <a:ea typeface="+mn-ea"/>
              <a:cs typeface="Arial" panose="020B0604020202020204" pitchFamily="34" charset="0"/>
            </a:rPr>
            <a:t>maintains</a:t>
          </a:r>
          <a:r>
            <a:rPr lang="en-AU" sz="1000">
              <a:solidFill>
                <a:schemeClr val="dk1"/>
              </a:solidFill>
              <a:effectLst/>
              <a:latin typeface="Arial" panose="020B0604020202020204" pitchFamily="34" charset="0"/>
              <a:ea typeface="+mn-ea"/>
              <a:cs typeface="Arial" panose="020B0604020202020204" pitchFamily="34" charset="0"/>
            </a:rPr>
            <a:t> the Crash Analysis System which is updated once a Traffic Crash Report (TCR) is received from NZ Police sometime after the crash.</a:t>
          </a:r>
          <a:endParaRPr lang="en-NZ" sz="1000">
            <a:effectLst/>
            <a:latin typeface="Arial" panose="020B0604020202020204" pitchFamily="34" charset="0"/>
            <a:cs typeface="Arial" panose="020B0604020202020204" pitchFamily="34" charset="0"/>
          </a:endParaRPr>
        </a:p>
        <a:p>
          <a:pPr marL="171450" lvl="0" indent="-171450">
            <a:buFont typeface="Arial" panose="020B0604020202020204" pitchFamily="34" charset="0"/>
            <a:buChar char="•"/>
          </a:pPr>
          <a:r>
            <a:rPr lang="en-NZ" sz="1000">
              <a:solidFill>
                <a:schemeClr val="dk1"/>
              </a:solidFill>
              <a:effectLst/>
              <a:latin typeface="Arial" panose="020B0604020202020204" pitchFamily="34" charset="0"/>
              <a:ea typeface="+mn-ea"/>
              <a:cs typeface="Arial" panose="020B0604020202020204" pitchFamily="34" charset="0"/>
            </a:rPr>
            <a:t>Data is for all crashes for the years 2010 to 2019 as recorded in CAS to date - 18/06/2020.</a:t>
          </a:r>
        </a:p>
        <a:p>
          <a:pPr marL="171450" lvl="0" indent="-171450">
            <a:buFont typeface="Arial" panose="020B0604020202020204" pitchFamily="34" charset="0"/>
            <a:buChar char="•"/>
          </a:pPr>
          <a:r>
            <a:rPr lang="en-NZ" sz="1000">
              <a:solidFill>
                <a:schemeClr val="dk1"/>
              </a:solidFill>
              <a:effectLst/>
              <a:latin typeface="Arial" panose="020B0604020202020204" pitchFamily="34" charset="0"/>
              <a:ea typeface="+mn-ea"/>
              <a:cs typeface="Arial" panose="020B0604020202020204" pitchFamily="34" charset="0"/>
            </a:rPr>
            <a:t>Data is limited to crashes on SH 73 </a:t>
          </a:r>
          <a:r>
            <a:rPr lang="en-NZ" sz="1000" baseline="0">
              <a:solidFill>
                <a:schemeClr val="dk1"/>
              </a:solidFill>
              <a:effectLst/>
              <a:latin typeface="Arial" panose="020B0604020202020204" pitchFamily="34" charset="0"/>
              <a:ea typeface="+mn-ea"/>
              <a:cs typeface="Arial" panose="020B0604020202020204" pitchFamily="34" charset="0"/>
            </a:rPr>
            <a:t>between Springfield and Kumara Junction</a:t>
          </a:r>
          <a:r>
            <a:rPr lang="en-NZ" sz="1000">
              <a:solidFill>
                <a:schemeClr val="dk1"/>
              </a:solidFill>
              <a:effectLst/>
              <a:latin typeface="Arial" panose="020B0604020202020204" pitchFamily="34" charset="0"/>
              <a:ea typeface="+mn-ea"/>
              <a:cs typeface="Arial" panose="020B0604020202020204" pitchFamily="34" charset="0"/>
            </a:rPr>
            <a: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i="0">
              <a:solidFill>
                <a:schemeClr val="dk1"/>
              </a:solidFill>
              <a:effectLst/>
              <a:latin typeface="Arial" panose="020B0604020202020204" pitchFamily="34" charset="0"/>
              <a:ea typeface="+mn-ea"/>
              <a:cs typeface="Arial" panose="020B0604020202020204" pitchFamily="34" charset="0"/>
            </a:rPr>
            <a:t>A crash, to be recorded in CAS has to have occurred on a road. The CAS definition of a road is any street, motorway or beach, or a place to which the public have access with a motor vehicle, whether as of right or not e.g. a public car park.</a:t>
          </a:r>
          <a:endParaRPr lang="en-NZ" sz="1000" b="0" i="0" baseline="0">
            <a:solidFill>
              <a:schemeClr val="dk1"/>
            </a:solidFill>
            <a:effectLst/>
            <a:latin typeface="Arial" panose="020B0604020202020204" pitchFamily="34" charset="0"/>
            <a:ea typeface="+mn-ea"/>
            <a:cs typeface="Arial" panose="020B0604020202020204" pitchFamily="34"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Due to the police reporting time frame and subsequent data processing there is a lag from the time of a crash to full and correct crash records within CAS.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Due to the nature of non-fatal crashes it is believed that these are under-reported, with the level of under-reporting decreasing with the severity of the crash.</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The cause of a crash cannot necessarily be attributed to any one factor (eg fatigue) as a crash may have multiple factors.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Crash severity is the severity of the worst injury in the crash. There may be more than one injury in a crash, so the crash and injury tables may have different numbers.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An earlier version of this data did not include seven crashes included here.</a:t>
          </a:r>
          <a:r>
            <a:rPr lang="en-NZ" sz="1000" b="0" baseline="0">
              <a:solidFill>
                <a:schemeClr val="dk1"/>
              </a:solidFill>
              <a:effectLst/>
              <a:latin typeface="Arial" panose="020B0604020202020204" pitchFamily="34" charset="0"/>
              <a:ea typeface="+mn-ea"/>
              <a:cs typeface="Arial" panose="020B0604020202020204" pitchFamily="34" charset="0"/>
            </a:rPr>
            <a:t> S</a:t>
          </a:r>
          <a:r>
            <a:rPr lang="en-NZ" sz="1000" b="0">
              <a:solidFill>
                <a:schemeClr val="dk1"/>
              </a:solidFill>
              <a:effectLst/>
              <a:latin typeface="Arial" panose="020B0604020202020204" pitchFamily="34" charset="0"/>
              <a:ea typeface="+mn-ea"/>
              <a:cs typeface="Arial" panose="020B0604020202020204" pitchFamily="34" charset="0"/>
            </a:rPr>
            <a:t>ix crashes were on parts of SH 73 that were realigned between Minga Bluff and Rough Creek. One crash was due to the expansion of the buffer used to select crashes which picked up another</a:t>
          </a:r>
          <a:r>
            <a:rPr lang="en-NZ" sz="1000" b="0" baseline="0">
              <a:solidFill>
                <a:schemeClr val="dk1"/>
              </a:solidFill>
              <a:effectLst/>
              <a:latin typeface="Arial" panose="020B0604020202020204" pitchFamily="34" charset="0"/>
              <a:ea typeface="+mn-ea"/>
              <a:cs typeface="Arial" panose="020B0604020202020204" pitchFamily="34" charset="0"/>
            </a:rPr>
            <a:t> crash near Kumara Junction.</a:t>
          </a:r>
          <a:r>
            <a:rPr lang="en-NZ" sz="1000" b="0">
              <a:solidFill>
                <a:schemeClr val="dk1"/>
              </a:solidFill>
              <a:effectLst/>
              <a:latin typeface="Arial" panose="020B0604020202020204" pitchFamily="34" charset="0"/>
              <a:ea typeface="+mn-ea"/>
              <a:cs typeface="Arial" panose="020B0604020202020204" pitchFamily="34" charset="0"/>
            </a:rPr>
            <a:t> These changes</a:t>
          </a:r>
          <a:r>
            <a:rPr lang="en-NZ" sz="1000" b="0" baseline="0">
              <a:solidFill>
                <a:schemeClr val="dk1"/>
              </a:solidFill>
              <a:effectLst/>
              <a:latin typeface="Arial" panose="020B0604020202020204" pitchFamily="34" charset="0"/>
              <a:ea typeface="+mn-ea"/>
              <a:cs typeface="Arial" panose="020B0604020202020204" pitchFamily="34" charset="0"/>
            </a:rPr>
            <a:t> did not affect the second (Winter) or the third (crashes due to weather etc) sets of tables.</a:t>
          </a:r>
          <a:endParaRPr lang="en-NZ" sz="1000">
            <a:effectLst/>
            <a:latin typeface="Arial" panose="020B0604020202020204" pitchFamily="34" charset="0"/>
            <a:cs typeface="Arial" panose="020B0604020202020204" pitchFamily="34"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NZ" sz="1000" b="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0</xdr:colOff>
      <xdr:row>0</xdr:row>
      <xdr:rowOff>0</xdr:rowOff>
    </xdr:from>
    <xdr:to>
      <xdr:col>2</xdr:col>
      <xdr:colOff>437532</xdr:colOff>
      <xdr:row>1</xdr:row>
      <xdr:rowOff>9525</xdr:rowOff>
    </xdr:to>
    <xdr:pic>
      <xdr:nvPicPr>
        <xdr:cNvPr id="7" name="Picture 6" descr="Waka Kotahi logo">
          <a:extLst>
            <a:ext uri="{FF2B5EF4-FFF2-40B4-BE49-F238E27FC236}">
              <a16:creationId xmlns:a16="http://schemas.microsoft.com/office/drawing/2014/main" id="{DE2F01BF-4A0E-45AB-9A9B-67A8F42E67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523507"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247650</xdr:colOff>
      <xdr:row>11</xdr:row>
      <xdr:rowOff>76200</xdr:rowOff>
    </xdr:from>
    <xdr:to>
      <xdr:col>18</xdr:col>
      <xdr:colOff>476250</xdr:colOff>
      <xdr:row>19</xdr:row>
      <xdr:rowOff>28576</xdr:rowOff>
    </xdr:to>
    <xdr:pic>
      <xdr:nvPicPr>
        <xdr:cNvPr id="2" name="Picture 25" descr="image001">
          <a:extLst>
            <a:ext uri="{FF2B5EF4-FFF2-40B4-BE49-F238E27FC236}">
              <a16:creationId xmlns:a16="http://schemas.microsoft.com/office/drawing/2014/main" id="{C6D64FD8-FFA6-4ECF-BB64-1C7512A53D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91650" y="2019300"/>
          <a:ext cx="2057400" cy="1247776"/>
        </a:xfrm>
        <a:prstGeom prst="rect">
          <a:avLst/>
        </a:prstGeom>
        <a:solidFill>
          <a:schemeClr val="bg1"/>
        </a:solidFill>
        <a:ln>
          <a:noFill/>
        </a:ln>
      </xdr:spPr>
    </xdr:pic>
    <xdr:clientData/>
  </xdr:twoCellAnchor>
  <xdr:twoCellAnchor editAs="oneCell">
    <xdr:from>
      <xdr:col>1</xdr:col>
      <xdr:colOff>19050</xdr:colOff>
      <xdr:row>11</xdr:row>
      <xdr:rowOff>95250</xdr:rowOff>
    </xdr:from>
    <xdr:to>
      <xdr:col>14</xdr:col>
      <xdr:colOff>551393</xdr:colOff>
      <xdr:row>52</xdr:row>
      <xdr:rowOff>142039</xdr:rowOff>
    </xdr:to>
    <xdr:pic>
      <xdr:nvPicPr>
        <xdr:cNvPr id="3" name="Picture 2">
          <a:extLst>
            <a:ext uri="{FF2B5EF4-FFF2-40B4-BE49-F238E27FC236}">
              <a16:creationId xmlns:a16="http://schemas.microsoft.com/office/drawing/2014/main" id="{EEA553B8-2DEC-4C74-B786-3A3FC48FA2A9}"/>
            </a:ext>
          </a:extLst>
        </xdr:cNvPr>
        <xdr:cNvPicPr>
          <a:picLocks noChangeAspect="1"/>
        </xdr:cNvPicPr>
      </xdr:nvPicPr>
      <xdr:blipFill>
        <a:blip xmlns:r="http://schemas.openxmlformats.org/officeDocument/2006/relationships" r:embed="rId2"/>
        <a:stretch>
          <a:fillRect/>
        </a:stretch>
      </xdr:blipFill>
      <xdr:spPr>
        <a:xfrm>
          <a:off x="628650" y="2038350"/>
          <a:ext cx="8457143" cy="6685714"/>
        </a:xfrm>
        <a:prstGeom prst="rect">
          <a:avLst/>
        </a:prstGeom>
      </xdr:spPr>
    </xdr:pic>
    <xdr:clientData/>
  </xdr:twoCellAnchor>
  <xdr:twoCellAnchor editAs="oneCell">
    <xdr:from>
      <xdr:col>1</xdr:col>
      <xdr:colOff>0</xdr:colOff>
      <xdr:row>103</xdr:row>
      <xdr:rowOff>0</xdr:rowOff>
    </xdr:from>
    <xdr:to>
      <xdr:col>12</xdr:col>
      <xdr:colOff>561067</xdr:colOff>
      <xdr:row>145</xdr:row>
      <xdr:rowOff>103912</xdr:rowOff>
    </xdr:to>
    <xdr:pic>
      <xdr:nvPicPr>
        <xdr:cNvPr id="5" name="Picture 4">
          <a:extLst>
            <a:ext uri="{FF2B5EF4-FFF2-40B4-BE49-F238E27FC236}">
              <a16:creationId xmlns:a16="http://schemas.microsoft.com/office/drawing/2014/main" id="{0569E552-BD46-4D1D-B985-84B6414DD340}"/>
            </a:ext>
          </a:extLst>
        </xdr:cNvPr>
        <xdr:cNvPicPr>
          <a:picLocks noChangeAspect="1"/>
        </xdr:cNvPicPr>
      </xdr:nvPicPr>
      <xdr:blipFill>
        <a:blip xmlns:r="http://schemas.openxmlformats.org/officeDocument/2006/relationships" r:embed="rId3"/>
        <a:stretch>
          <a:fillRect/>
        </a:stretch>
      </xdr:blipFill>
      <xdr:spPr>
        <a:xfrm>
          <a:off x="609600" y="16516350"/>
          <a:ext cx="7266667" cy="6904762"/>
        </a:xfrm>
        <a:prstGeom prst="rect">
          <a:avLst/>
        </a:prstGeom>
      </xdr:spPr>
    </xdr:pic>
    <xdr:clientData/>
  </xdr:twoCellAnchor>
  <xdr:twoCellAnchor editAs="oneCell">
    <xdr:from>
      <xdr:col>1</xdr:col>
      <xdr:colOff>0</xdr:colOff>
      <xdr:row>57</xdr:row>
      <xdr:rowOff>0</xdr:rowOff>
    </xdr:from>
    <xdr:to>
      <xdr:col>12</xdr:col>
      <xdr:colOff>570590</xdr:colOff>
      <xdr:row>97</xdr:row>
      <xdr:rowOff>65857</xdr:rowOff>
    </xdr:to>
    <xdr:pic>
      <xdr:nvPicPr>
        <xdr:cNvPr id="6" name="Picture 5">
          <a:extLst>
            <a:ext uri="{FF2B5EF4-FFF2-40B4-BE49-F238E27FC236}">
              <a16:creationId xmlns:a16="http://schemas.microsoft.com/office/drawing/2014/main" id="{9EEE9423-B462-4883-B637-9FB5444CCBF8}"/>
            </a:ext>
          </a:extLst>
        </xdr:cNvPr>
        <xdr:cNvPicPr>
          <a:picLocks noChangeAspect="1"/>
        </xdr:cNvPicPr>
      </xdr:nvPicPr>
      <xdr:blipFill>
        <a:blip xmlns:r="http://schemas.openxmlformats.org/officeDocument/2006/relationships" r:embed="rId4"/>
        <a:stretch>
          <a:fillRect/>
        </a:stretch>
      </xdr:blipFill>
      <xdr:spPr>
        <a:xfrm>
          <a:off x="609600" y="9229725"/>
          <a:ext cx="7276190" cy="65428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4B56C-D12F-40C1-910F-E047FC7BAA67}">
  <dimension ref="B1:E12"/>
  <sheetViews>
    <sheetView showGridLines="0" tabSelected="1" zoomScaleNormal="100" workbookViewId="0">
      <selection activeCell="G24" sqref="G24"/>
    </sheetView>
  </sheetViews>
  <sheetFormatPr defaultRowHeight="15" x14ac:dyDescent="0.2"/>
  <cols>
    <col min="1" max="1" width="9.140625" style="10"/>
    <col min="2" max="2" width="22.140625" style="10" customWidth="1"/>
    <col min="3" max="3" width="11.85546875" style="10" customWidth="1"/>
    <col min="4" max="16384" width="9.140625" style="10"/>
  </cols>
  <sheetData>
    <row r="1" spans="2:5" ht="50.25" customHeight="1" x14ac:dyDescent="0.2">
      <c r="E1" s="11"/>
    </row>
    <row r="3" spans="2:5" ht="25.5" x14ac:dyDescent="0.35">
      <c r="B3" s="12" t="s">
        <v>53</v>
      </c>
    </row>
    <row r="12" spans="2:5" x14ac:dyDescent="0.2">
      <c r="B12" s="16" t="s">
        <v>5</v>
      </c>
      <c r="C12" s="16"/>
    </row>
  </sheetData>
  <mergeCells count="1">
    <mergeCell ref="B12:C12"/>
  </mergeCells>
  <pageMargins left="0.7" right="0.7" top="0.75" bottom="0.75" header="0.3" footer="0.3"/>
  <pageSetup orientation="portrait" r:id="rId1"/>
  <headerFooter>
    <oddHeader>&amp;L&amp;16&amp;F&amp;R&amp;G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O47"/>
  <sheetViews>
    <sheetView showGridLines="0" zoomScaleNormal="100" workbookViewId="0">
      <selection activeCell="S22" sqref="S22"/>
    </sheetView>
  </sheetViews>
  <sheetFormatPr defaultRowHeight="12.75" x14ac:dyDescent="0.2"/>
  <cols>
    <col min="1" max="1" width="9.140625" style="7"/>
    <col min="2" max="2" width="14.42578125" style="7" customWidth="1"/>
    <col min="3" max="3" width="13.7109375" style="7" bestFit="1" customWidth="1"/>
    <col min="4" max="4" width="16.42578125" style="7" bestFit="1" customWidth="1"/>
    <col min="5" max="6" width="16.42578125" style="7" customWidth="1"/>
    <col min="7" max="7" width="11.85546875" style="7" customWidth="1"/>
    <col min="8" max="8" width="9.140625" style="7"/>
    <col min="9" max="9" width="12.140625" style="7" customWidth="1"/>
    <col min="10" max="10" width="11.85546875" style="7" customWidth="1"/>
    <col min="11" max="11" width="14.85546875" style="7" bestFit="1" customWidth="1"/>
    <col min="12" max="12" width="13.7109375" style="7" bestFit="1" customWidth="1"/>
    <col min="13" max="13" width="10.5703125" style="7" customWidth="1"/>
    <col min="14" max="16384" width="9.140625" style="7"/>
  </cols>
  <sheetData>
    <row r="2" spans="2:15" x14ac:dyDescent="0.2">
      <c r="B2" s="5" t="s">
        <v>7</v>
      </c>
    </row>
    <row r="4" spans="2:15" ht="27" customHeight="1" x14ac:dyDescent="0.2">
      <c r="B4" s="17" t="s">
        <v>22</v>
      </c>
      <c r="C4" s="18"/>
      <c r="D4" s="18"/>
      <c r="E4" s="18"/>
      <c r="F4" s="18"/>
      <c r="G4" s="19"/>
      <c r="I4" s="17" t="s">
        <v>25</v>
      </c>
      <c r="J4" s="18"/>
      <c r="K4" s="18"/>
      <c r="L4" s="18"/>
      <c r="M4" s="19"/>
      <c r="O4" s="6"/>
    </row>
    <row r="5" spans="2:15" ht="25.5" x14ac:dyDescent="0.2">
      <c r="B5" s="1"/>
      <c r="C5" s="1" t="s">
        <v>1</v>
      </c>
      <c r="D5" s="1" t="s">
        <v>2</v>
      </c>
      <c r="E5" s="1" t="s">
        <v>3</v>
      </c>
      <c r="F5" s="1" t="s">
        <v>4</v>
      </c>
      <c r="G5" s="2" t="s">
        <v>8</v>
      </c>
      <c r="I5" s="1"/>
      <c r="J5" s="1" t="s">
        <v>14</v>
      </c>
      <c r="K5" s="1" t="s">
        <v>15</v>
      </c>
      <c r="L5" s="1" t="s">
        <v>16</v>
      </c>
      <c r="M5" s="2" t="s">
        <v>17</v>
      </c>
      <c r="O5" s="6"/>
    </row>
    <row r="6" spans="2:15" x14ac:dyDescent="0.2">
      <c r="B6" s="3">
        <v>2010</v>
      </c>
      <c r="C6" s="3"/>
      <c r="D6" s="3">
        <v>4</v>
      </c>
      <c r="E6" s="3">
        <v>8</v>
      </c>
      <c r="F6" s="3">
        <v>16</v>
      </c>
      <c r="G6" s="2">
        <f t="shared" ref="G6:G9" si="0">SUM(C6:F6)</f>
        <v>28</v>
      </c>
      <c r="I6" s="3">
        <v>2010</v>
      </c>
      <c r="J6" s="3"/>
      <c r="K6" s="3">
        <v>7</v>
      </c>
      <c r="L6" s="3">
        <v>9</v>
      </c>
      <c r="M6" s="2">
        <f t="shared" ref="M6:M9" si="1">SUM(J6:L6)</f>
        <v>16</v>
      </c>
      <c r="O6" s="6"/>
    </row>
    <row r="7" spans="2:15" x14ac:dyDescent="0.2">
      <c r="B7" s="3">
        <v>2011</v>
      </c>
      <c r="C7" s="3">
        <v>1</v>
      </c>
      <c r="D7" s="3">
        <v>2</v>
      </c>
      <c r="E7" s="3">
        <v>10</v>
      </c>
      <c r="F7" s="3">
        <v>6</v>
      </c>
      <c r="G7" s="2">
        <f t="shared" si="0"/>
        <v>19</v>
      </c>
      <c r="I7" s="3">
        <v>2011</v>
      </c>
      <c r="J7" s="3">
        <v>1</v>
      </c>
      <c r="K7" s="3">
        <v>2</v>
      </c>
      <c r="L7" s="3">
        <v>15</v>
      </c>
      <c r="M7" s="2">
        <f t="shared" si="1"/>
        <v>18</v>
      </c>
      <c r="O7" s="6"/>
    </row>
    <row r="8" spans="2:15" x14ac:dyDescent="0.2">
      <c r="B8" s="3">
        <v>2012</v>
      </c>
      <c r="C8" s="3">
        <v>1</v>
      </c>
      <c r="D8" s="3">
        <v>7</v>
      </c>
      <c r="E8" s="3">
        <v>12</v>
      </c>
      <c r="F8" s="3">
        <v>5</v>
      </c>
      <c r="G8" s="2">
        <f t="shared" si="0"/>
        <v>25</v>
      </c>
      <c r="I8" s="3">
        <v>2012</v>
      </c>
      <c r="J8" s="3">
        <v>1</v>
      </c>
      <c r="K8" s="3">
        <v>10</v>
      </c>
      <c r="L8" s="3">
        <v>21</v>
      </c>
      <c r="M8" s="2">
        <f t="shared" si="1"/>
        <v>32</v>
      </c>
      <c r="O8" s="6"/>
    </row>
    <row r="9" spans="2:15" x14ac:dyDescent="0.2">
      <c r="B9" s="3">
        <v>2013</v>
      </c>
      <c r="C9" s="3">
        <v>1</v>
      </c>
      <c r="D9" s="3">
        <v>5</v>
      </c>
      <c r="E9" s="3">
        <v>7</v>
      </c>
      <c r="F9" s="3">
        <v>17</v>
      </c>
      <c r="G9" s="2">
        <f t="shared" si="0"/>
        <v>30</v>
      </c>
      <c r="I9" s="3">
        <v>2013</v>
      </c>
      <c r="J9" s="3">
        <v>1</v>
      </c>
      <c r="K9" s="3">
        <v>10</v>
      </c>
      <c r="L9" s="3">
        <v>14</v>
      </c>
      <c r="M9" s="2">
        <f t="shared" si="1"/>
        <v>25</v>
      </c>
      <c r="O9" s="6"/>
    </row>
    <row r="10" spans="2:15" x14ac:dyDescent="0.2">
      <c r="B10" s="3">
        <v>2014</v>
      </c>
      <c r="C10" s="3">
        <v>1</v>
      </c>
      <c r="D10" s="3">
        <v>4</v>
      </c>
      <c r="E10" s="3">
        <v>6</v>
      </c>
      <c r="F10" s="3">
        <v>19</v>
      </c>
      <c r="G10" s="2">
        <f>SUM(C10:F10)</f>
        <v>30</v>
      </c>
      <c r="I10" s="3">
        <v>2014</v>
      </c>
      <c r="J10" s="3">
        <v>1</v>
      </c>
      <c r="K10" s="3">
        <v>6</v>
      </c>
      <c r="L10" s="3">
        <v>11</v>
      </c>
      <c r="M10" s="2">
        <f t="shared" ref="M10:M15" si="2">SUM(J10:L10)</f>
        <v>18</v>
      </c>
    </row>
    <row r="11" spans="2:15" x14ac:dyDescent="0.2">
      <c r="B11" s="3">
        <v>2015</v>
      </c>
      <c r="C11" s="3">
        <v>2</v>
      </c>
      <c r="D11" s="3">
        <v>5</v>
      </c>
      <c r="E11" s="3">
        <v>3</v>
      </c>
      <c r="F11" s="3">
        <v>17</v>
      </c>
      <c r="G11" s="2">
        <f t="shared" ref="G11:G15" si="3">SUM(C11:F11)</f>
        <v>27</v>
      </c>
      <c r="I11" s="3">
        <v>2015</v>
      </c>
      <c r="J11" s="3">
        <v>2</v>
      </c>
      <c r="K11" s="3">
        <v>9</v>
      </c>
      <c r="L11" s="3">
        <v>20</v>
      </c>
      <c r="M11" s="2">
        <f t="shared" si="2"/>
        <v>31</v>
      </c>
      <c r="O11" s="6"/>
    </row>
    <row r="12" spans="2:15" x14ac:dyDescent="0.2">
      <c r="B12" s="3">
        <v>2016</v>
      </c>
      <c r="C12" s="3"/>
      <c r="D12" s="3">
        <v>4</v>
      </c>
      <c r="E12" s="3">
        <v>14</v>
      </c>
      <c r="F12" s="3">
        <v>26</v>
      </c>
      <c r="G12" s="2">
        <f t="shared" si="3"/>
        <v>44</v>
      </c>
      <c r="I12" s="3">
        <v>2016</v>
      </c>
      <c r="J12" s="3"/>
      <c r="K12" s="3">
        <v>4</v>
      </c>
      <c r="L12" s="3">
        <v>23</v>
      </c>
      <c r="M12" s="2">
        <f t="shared" si="2"/>
        <v>27</v>
      </c>
    </row>
    <row r="13" spans="2:15" x14ac:dyDescent="0.2">
      <c r="B13" s="3">
        <v>2017</v>
      </c>
      <c r="C13" s="3">
        <v>1</v>
      </c>
      <c r="D13" s="3">
        <v>4</v>
      </c>
      <c r="E13" s="3">
        <v>9</v>
      </c>
      <c r="F13" s="3">
        <v>19</v>
      </c>
      <c r="G13" s="2">
        <f t="shared" si="3"/>
        <v>33</v>
      </c>
      <c r="I13" s="3">
        <v>2017</v>
      </c>
      <c r="J13" s="3">
        <v>1</v>
      </c>
      <c r="K13" s="3">
        <v>5</v>
      </c>
      <c r="L13" s="3">
        <v>14</v>
      </c>
      <c r="M13" s="2">
        <f t="shared" si="2"/>
        <v>20</v>
      </c>
    </row>
    <row r="14" spans="2:15" x14ac:dyDescent="0.2">
      <c r="B14" s="3">
        <v>2018</v>
      </c>
      <c r="C14" s="3">
        <v>1</v>
      </c>
      <c r="D14" s="3">
        <v>3</v>
      </c>
      <c r="E14" s="3">
        <v>11</v>
      </c>
      <c r="F14" s="3">
        <v>26</v>
      </c>
      <c r="G14" s="2">
        <f t="shared" si="3"/>
        <v>41</v>
      </c>
      <c r="I14" s="3">
        <v>2018</v>
      </c>
      <c r="J14" s="3">
        <v>1</v>
      </c>
      <c r="K14" s="3">
        <v>6</v>
      </c>
      <c r="L14" s="3">
        <v>18</v>
      </c>
      <c r="M14" s="2">
        <f t="shared" si="2"/>
        <v>25</v>
      </c>
    </row>
    <row r="15" spans="2:15" x14ac:dyDescent="0.2">
      <c r="B15" s="3" t="s">
        <v>9</v>
      </c>
      <c r="C15" s="3"/>
      <c r="D15" s="3">
        <v>4</v>
      </c>
      <c r="E15" s="3">
        <v>10</v>
      </c>
      <c r="F15" s="3">
        <v>24</v>
      </c>
      <c r="G15" s="2">
        <f t="shared" si="3"/>
        <v>38</v>
      </c>
      <c r="I15" s="3" t="s">
        <v>9</v>
      </c>
      <c r="J15" s="3"/>
      <c r="K15" s="3">
        <v>4</v>
      </c>
      <c r="L15" s="3">
        <v>13</v>
      </c>
      <c r="M15" s="2">
        <f t="shared" si="2"/>
        <v>17</v>
      </c>
    </row>
    <row r="16" spans="2:15" x14ac:dyDescent="0.2">
      <c r="B16" s="2" t="s">
        <v>0</v>
      </c>
      <c r="C16" s="2">
        <f>SUM(C6:C15)</f>
        <v>8</v>
      </c>
      <c r="D16" s="2">
        <f t="shared" ref="D16:G16" si="4">SUM(D6:D15)</f>
        <v>42</v>
      </c>
      <c r="E16" s="2">
        <f t="shared" si="4"/>
        <v>90</v>
      </c>
      <c r="F16" s="2">
        <f t="shared" si="4"/>
        <v>175</v>
      </c>
      <c r="G16" s="2">
        <f t="shared" si="4"/>
        <v>315</v>
      </c>
      <c r="I16" s="2" t="s">
        <v>0</v>
      </c>
      <c r="J16" s="2">
        <f>SUM(J6:J15)</f>
        <v>8</v>
      </c>
      <c r="K16" s="2">
        <f t="shared" ref="K16:M16" si="5">SUM(K6:K15)</f>
        <v>63</v>
      </c>
      <c r="L16" s="2">
        <f t="shared" si="5"/>
        <v>158</v>
      </c>
      <c r="M16" s="2">
        <f t="shared" si="5"/>
        <v>229</v>
      </c>
    </row>
    <row r="18" spans="2:13" x14ac:dyDescent="0.2">
      <c r="B18" s="4" t="s">
        <v>18</v>
      </c>
    </row>
    <row r="19" spans="2:13" x14ac:dyDescent="0.2">
      <c r="B19" s="8"/>
    </row>
    <row r="20" spans="2:13" ht="25.5" customHeight="1" x14ac:dyDescent="0.2">
      <c r="B20" s="17" t="s">
        <v>23</v>
      </c>
      <c r="C20" s="18"/>
      <c r="D20" s="18"/>
      <c r="E20" s="18"/>
      <c r="F20" s="18"/>
      <c r="G20" s="19"/>
      <c r="I20" s="17" t="s">
        <v>26</v>
      </c>
      <c r="J20" s="18"/>
      <c r="K20" s="18"/>
      <c r="L20" s="18"/>
      <c r="M20" s="19"/>
    </row>
    <row r="21" spans="2:13" ht="25.5" x14ac:dyDescent="0.2">
      <c r="B21" s="1"/>
      <c r="C21" s="1" t="s">
        <v>1</v>
      </c>
      <c r="D21" s="1" t="s">
        <v>2</v>
      </c>
      <c r="E21" s="1" t="s">
        <v>3</v>
      </c>
      <c r="F21" s="1" t="s">
        <v>4</v>
      </c>
      <c r="G21" s="2" t="s">
        <v>8</v>
      </c>
      <c r="I21" s="1"/>
      <c r="J21" s="1" t="s">
        <v>14</v>
      </c>
      <c r="K21" s="1" t="s">
        <v>15</v>
      </c>
      <c r="L21" s="1" t="s">
        <v>16</v>
      </c>
      <c r="M21" s="2" t="s">
        <v>17</v>
      </c>
    </row>
    <row r="22" spans="2:13" x14ac:dyDescent="0.2">
      <c r="B22" s="3">
        <v>2010</v>
      </c>
      <c r="C22" s="3"/>
      <c r="D22" s="3">
        <v>1</v>
      </c>
      <c r="E22" s="3">
        <v>1</v>
      </c>
      <c r="F22" s="3">
        <v>5</v>
      </c>
      <c r="G22" s="2">
        <f t="shared" ref="G22:G25" si="6">SUM(C22:F22)</f>
        <v>7</v>
      </c>
      <c r="I22" s="3">
        <v>2010</v>
      </c>
      <c r="J22" s="3"/>
      <c r="K22" s="3">
        <v>1</v>
      </c>
      <c r="L22" s="3">
        <v>2</v>
      </c>
      <c r="M22" s="2">
        <f t="shared" ref="M22:M31" si="7">SUM(J22:L22)</f>
        <v>3</v>
      </c>
    </row>
    <row r="23" spans="2:13" x14ac:dyDescent="0.2">
      <c r="B23" s="3">
        <v>2011</v>
      </c>
      <c r="C23" s="3">
        <v>1</v>
      </c>
      <c r="D23" s="3"/>
      <c r="E23" s="3"/>
      <c r="F23" s="3">
        <v>3</v>
      </c>
      <c r="G23" s="2">
        <f t="shared" si="6"/>
        <v>4</v>
      </c>
      <c r="I23" s="3">
        <v>2011</v>
      </c>
      <c r="J23" s="3">
        <v>1</v>
      </c>
      <c r="K23" s="3"/>
      <c r="L23" s="3"/>
      <c r="M23" s="2">
        <f t="shared" si="7"/>
        <v>1</v>
      </c>
    </row>
    <row r="24" spans="2:13" x14ac:dyDescent="0.2">
      <c r="B24" s="3">
        <v>2012</v>
      </c>
      <c r="C24" s="3"/>
      <c r="D24" s="3">
        <v>1</v>
      </c>
      <c r="E24" s="3">
        <v>1</v>
      </c>
      <c r="F24" s="3">
        <v>1</v>
      </c>
      <c r="G24" s="2">
        <f t="shared" si="6"/>
        <v>3</v>
      </c>
      <c r="I24" s="3">
        <v>2012</v>
      </c>
      <c r="J24" s="3"/>
      <c r="K24" s="3">
        <v>1</v>
      </c>
      <c r="L24" s="3">
        <v>1</v>
      </c>
      <c r="M24" s="2">
        <f t="shared" si="7"/>
        <v>2</v>
      </c>
    </row>
    <row r="25" spans="2:13" x14ac:dyDescent="0.2">
      <c r="B25" s="3">
        <v>2013</v>
      </c>
      <c r="C25" s="3">
        <v>1</v>
      </c>
      <c r="D25" s="3">
        <v>1</v>
      </c>
      <c r="E25" s="3">
        <v>2</v>
      </c>
      <c r="F25" s="3">
        <v>3</v>
      </c>
      <c r="G25" s="2">
        <f t="shared" si="6"/>
        <v>7</v>
      </c>
      <c r="I25" s="3">
        <v>2013</v>
      </c>
      <c r="J25" s="3">
        <v>1</v>
      </c>
      <c r="K25" s="3">
        <v>5</v>
      </c>
      <c r="L25" s="3">
        <v>4</v>
      </c>
      <c r="M25" s="2">
        <f t="shared" si="7"/>
        <v>10</v>
      </c>
    </row>
    <row r="26" spans="2:13" x14ac:dyDescent="0.2">
      <c r="B26" s="3">
        <v>2014</v>
      </c>
      <c r="C26" s="3"/>
      <c r="D26" s="3">
        <v>1</v>
      </c>
      <c r="E26" s="3">
        <v>1</v>
      </c>
      <c r="F26" s="3">
        <v>5</v>
      </c>
      <c r="G26" s="2">
        <f>SUM(C26:F26)</f>
        <v>7</v>
      </c>
      <c r="I26" s="3">
        <v>2014</v>
      </c>
      <c r="J26" s="3"/>
      <c r="K26" s="3">
        <v>1</v>
      </c>
      <c r="L26" s="3">
        <v>2</v>
      </c>
      <c r="M26" s="2">
        <f t="shared" si="7"/>
        <v>3</v>
      </c>
    </row>
    <row r="27" spans="2:13" x14ac:dyDescent="0.2">
      <c r="B27" s="3">
        <v>2015</v>
      </c>
      <c r="C27" s="3"/>
      <c r="D27" s="3"/>
      <c r="E27" s="3">
        <v>1</v>
      </c>
      <c r="F27" s="3">
        <v>3</v>
      </c>
      <c r="G27" s="2">
        <f t="shared" ref="G27:G31" si="8">SUM(C27:F27)</f>
        <v>4</v>
      </c>
      <c r="I27" s="3">
        <v>2015</v>
      </c>
      <c r="J27" s="3"/>
      <c r="K27" s="3"/>
      <c r="L27" s="3">
        <v>1</v>
      </c>
      <c r="M27" s="2">
        <f t="shared" si="7"/>
        <v>1</v>
      </c>
    </row>
    <row r="28" spans="2:13" x14ac:dyDescent="0.2">
      <c r="B28" s="3">
        <v>2016</v>
      </c>
      <c r="C28" s="3"/>
      <c r="D28" s="3">
        <v>1</v>
      </c>
      <c r="E28" s="3">
        <v>5</v>
      </c>
      <c r="F28" s="3">
        <v>5</v>
      </c>
      <c r="G28" s="2">
        <f t="shared" si="8"/>
        <v>11</v>
      </c>
      <c r="I28" s="3">
        <v>2016</v>
      </c>
      <c r="J28" s="3"/>
      <c r="K28" s="3">
        <v>1</v>
      </c>
      <c r="L28" s="3">
        <v>8</v>
      </c>
      <c r="M28" s="2">
        <f t="shared" si="7"/>
        <v>9</v>
      </c>
    </row>
    <row r="29" spans="2:13" x14ac:dyDescent="0.2">
      <c r="B29" s="3">
        <v>2017</v>
      </c>
      <c r="C29" s="3"/>
      <c r="D29" s="3"/>
      <c r="E29" s="3">
        <v>2</v>
      </c>
      <c r="F29" s="3">
        <v>6</v>
      </c>
      <c r="G29" s="2">
        <f t="shared" si="8"/>
        <v>8</v>
      </c>
      <c r="I29" s="3">
        <v>2017</v>
      </c>
      <c r="J29" s="3"/>
      <c r="K29" s="3"/>
      <c r="L29" s="3">
        <v>4</v>
      </c>
      <c r="M29" s="2">
        <f t="shared" si="7"/>
        <v>4</v>
      </c>
    </row>
    <row r="30" spans="2:13" x14ac:dyDescent="0.2">
      <c r="B30" s="3">
        <v>2018</v>
      </c>
      <c r="C30" s="3"/>
      <c r="D30" s="3"/>
      <c r="E30" s="3">
        <v>3</v>
      </c>
      <c r="F30" s="3">
        <v>9</v>
      </c>
      <c r="G30" s="2">
        <f t="shared" si="8"/>
        <v>12</v>
      </c>
      <c r="I30" s="3">
        <v>2018</v>
      </c>
      <c r="J30" s="3"/>
      <c r="K30" s="3"/>
      <c r="L30" s="3">
        <v>3</v>
      </c>
      <c r="M30" s="2">
        <f t="shared" si="7"/>
        <v>3</v>
      </c>
    </row>
    <row r="31" spans="2:13" x14ac:dyDescent="0.2">
      <c r="B31" s="3" t="s">
        <v>9</v>
      </c>
      <c r="C31" s="3"/>
      <c r="D31" s="3">
        <v>2</v>
      </c>
      <c r="E31" s="3">
        <v>1</v>
      </c>
      <c r="F31" s="3">
        <v>7</v>
      </c>
      <c r="G31" s="2">
        <f t="shared" si="8"/>
        <v>10</v>
      </c>
      <c r="I31" s="3" t="s">
        <v>9</v>
      </c>
      <c r="J31" s="3"/>
      <c r="K31" s="3">
        <v>2</v>
      </c>
      <c r="L31" s="3">
        <v>1</v>
      </c>
      <c r="M31" s="2">
        <f t="shared" si="7"/>
        <v>3</v>
      </c>
    </row>
    <row r="32" spans="2:13" x14ac:dyDescent="0.2">
      <c r="B32" s="2" t="s">
        <v>0</v>
      </c>
      <c r="C32" s="2">
        <f>SUM(C22:C31)</f>
        <v>2</v>
      </c>
      <c r="D32" s="2">
        <f t="shared" ref="D32:G32" si="9">SUM(D22:D31)</f>
        <v>7</v>
      </c>
      <c r="E32" s="2">
        <f t="shared" si="9"/>
        <v>17</v>
      </c>
      <c r="F32" s="2">
        <f t="shared" si="9"/>
        <v>47</v>
      </c>
      <c r="G32" s="2">
        <f t="shared" si="9"/>
        <v>73</v>
      </c>
      <c r="I32" s="2" t="s">
        <v>0</v>
      </c>
      <c r="J32" s="2">
        <f>SUM(J22:J31)</f>
        <v>2</v>
      </c>
      <c r="K32" s="2">
        <f t="shared" ref="K32:M32" si="10">SUM(K22:K31)</f>
        <v>11</v>
      </c>
      <c r="L32" s="2">
        <f t="shared" si="10"/>
        <v>26</v>
      </c>
      <c r="M32" s="2">
        <f t="shared" si="10"/>
        <v>39</v>
      </c>
    </row>
    <row r="35" spans="2:13" ht="40.5" customHeight="1" x14ac:dyDescent="0.2">
      <c r="B35" s="17" t="s">
        <v>24</v>
      </c>
      <c r="C35" s="18"/>
      <c r="D35" s="18"/>
      <c r="E35" s="18"/>
      <c r="F35" s="18"/>
      <c r="G35" s="19"/>
      <c r="I35" s="17" t="s">
        <v>27</v>
      </c>
      <c r="J35" s="18"/>
      <c r="K35" s="18"/>
      <c r="L35" s="18"/>
      <c r="M35" s="19"/>
    </row>
    <row r="36" spans="2:13" ht="25.5" x14ac:dyDescent="0.2">
      <c r="B36" s="1"/>
      <c r="C36" s="1" t="s">
        <v>1</v>
      </c>
      <c r="D36" s="1" t="s">
        <v>2</v>
      </c>
      <c r="E36" s="1" t="s">
        <v>3</v>
      </c>
      <c r="F36" s="1" t="s">
        <v>4</v>
      </c>
      <c r="G36" s="2" t="s">
        <v>8</v>
      </c>
      <c r="I36" s="1"/>
      <c r="J36" s="1" t="s">
        <v>14</v>
      </c>
      <c r="K36" s="1" t="s">
        <v>15</v>
      </c>
      <c r="L36" s="1" t="s">
        <v>16</v>
      </c>
      <c r="M36" s="2" t="s">
        <v>17</v>
      </c>
    </row>
    <row r="37" spans="2:13" x14ac:dyDescent="0.2">
      <c r="B37" s="3">
        <v>2010</v>
      </c>
      <c r="C37" s="3"/>
      <c r="D37" s="3"/>
      <c r="E37" s="3">
        <v>3</v>
      </c>
      <c r="F37" s="3">
        <v>7</v>
      </c>
      <c r="G37" s="2">
        <f t="shared" ref="G37:G40" si="11">SUM(C37:F37)</f>
        <v>10</v>
      </c>
      <c r="I37" s="3">
        <v>2010</v>
      </c>
      <c r="J37" s="3"/>
      <c r="K37" s="3"/>
      <c r="L37" s="3">
        <v>3</v>
      </c>
      <c r="M37" s="2">
        <f t="shared" ref="M37:M46" si="12">SUM(J37:L37)</f>
        <v>3</v>
      </c>
    </row>
    <row r="38" spans="2:13" x14ac:dyDescent="0.2">
      <c r="B38" s="3">
        <v>2011</v>
      </c>
      <c r="C38" s="3"/>
      <c r="D38" s="3"/>
      <c r="E38" s="3">
        <v>1</v>
      </c>
      <c r="F38" s="3">
        <v>2</v>
      </c>
      <c r="G38" s="2">
        <f t="shared" si="11"/>
        <v>3</v>
      </c>
      <c r="I38" s="3">
        <v>2011</v>
      </c>
      <c r="J38" s="3"/>
      <c r="K38" s="3"/>
      <c r="L38" s="3">
        <v>3</v>
      </c>
      <c r="M38" s="2">
        <f t="shared" si="12"/>
        <v>3</v>
      </c>
    </row>
    <row r="39" spans="2:13" x14ac:dyDescent="0.2">
      <c r="B39" s="3">
        <v>2012</v>
      </c>
      <c r="C39" s="3"/>
      <c r="D39" s="3">
        <v>1</v>
      </c>
      <c r="E39" s="3">
        <v>1</v>
      </c>
      <c r="F39" s="3"/>
      <c r="G39" s="2">
        <f t="shared" si="11"/>
        <v>2</v>
      </c>
      <c r="I39" s="3">
        <v>2012</v>
      </c>
      <c r="J39" s="3"/>
      <c r="K39" s="3">
        <v>1</v>
      </c>
      <c r="L39" s="3">
        <v>1</v>
      </c>
      <c r="M39" s="2">
        <f t="shared" si="12"/>
        <v>2</v>
      </c>
    </row>
    <row r="40" spans="2:13" x14ac:dyDescent="0.2">
      <c r="B40" s="3">
        <v>2013</v>
      </c>
      <c r="C40" s="3"/>
      <c r="D40" s="3"/>
      <c r="E40" s="3">
        <v>1</v>
      </c>
      <c r="F40" s="3">
        <v>2</v>
      </c>
      <c r="G40" s="2">
        <f t="shared" si="11"/>
        <v>3</v>
      </c>
      <c r="I40" s="3">
        <v>2013</v>
      </c>
      <c r="J40" s="3"/>
      <c r="K40" s="3"/>
      <c r="L40" s="3">
        <v>1</v>
      </c>
      <c r="M40" s="2">
        <f t="shared" si="12"/>
        <v>1</v>
      </c>
    </row>
    <row r="41" spans="2:13" x14ac:dyDescent="0.2">
      <c r="B41" s="3">
        <v>2014</v>
      </c>
      <c r="C41" s="3"/>
      <c r="D41" s="3"/>
      <c r="E41" s="3">
        <v>2</v>
      </c>
      <c r="F41" s="3">
        <v>2</v>
      </c>
      <c r="G41" s="2">
        <f>SUM(C41:F41)</f>
        <v>4</v>
      </c>
      <c r="I41" s="3">
        <v>2014</v>
      </c>
      <c r="J41" s="3"/>
      <c r="K41" s="3"/>
      <c r="L41" s="3">
        <v>3</v>
      </c>
      <c r="M41" s="2">
        <f t="shared" si="12"/>
        <v>3</v>
      </c>
    </row>
    <row r="42" spans="2:13" x14ac:dyDescent="0.2">
      <c r="B42" s="3">
        <v>2015</v>
      </c>
      <c r="C42" s="3"/>
      <c r="D42" s="3"/>
      <c r="E42" s="3"/>
      <c r="F42" s="3">
        <v>4</v>
      </c>
      <c r="G42" s="2">
        <f t="shared" ref="G42:G46" si="13">SUM(C42:F42)</f>
        <v>4</v>
      </c>
      <c r="I42" s="3">
        <v>2015</v>
      </c>
      <c r="J42" s="3"/>
      <c r="K42" s="3"/>
      <c r="L42" s="3"/>
      <c r="M42" s="2">
        <f t="shared" si="12"/>
        <v>0</v>
      </c>
    </row>
    <row r="43" spans="2:13" x14ac:dyDescent="0.2">
      <c r="B43" s="3">
        <v>2016</v>
      </c>
      <c r="C43" s="3"/>
      <c r="D43" s="3"/>
      <c r="E43" s="3">
        <v>2</v>
      </c>
      <c r="F43" s="3">
        <v>2</v>
      </c>
      <c r="G43" s="2">
        <f t="shared" si="13"/>
        <v>4</v>
      </c>
      <c r="I43" s="3">
        <v>2016</v>
      </c>
      <c r="J43" s="3"/>
      <c r="K43" s="3"/>
      <c r="L43" s="3">
        <v>5</v>
      </c>
      <c r="M43" s="2">
        <f t="shared" si="12"/>
        <v>5</v>
      </c>
    </row>
    <row r="44" spans="2:13" x14ac:dyDescent="0.2">
      <c r="B44" s="3">
        <v>2017</v>
      </c>
      <c r="C44" s="3"/>
      <c r="D44" s="3">
        <v>1</v>
      </c>
      <c r="E44" s="3">
        <v>1</v>
      </c>
      <c r="F44" s="3">
        <v>3</v>
      </c>
      <c r="G44" s="2">
        <f t="shared" si="13"/>
        <v>5</v>
      </c>
      <c r="I44" s="3">
        <v>2017</v>
      </c>
      <c r="J44" s="3"/>
      <c r="K44" s="3">
        <v>1</v>
      </c>
      <c r="L44" s="3">
        <v>1</v>
      </c>
      <c r="M44" s="2">
        <f t="shared" si="12"/>
        <v>2</v>
      </c>
    </row>
    <row r="45" spans="2:13" x14ac:dyDescent="0.2">
      <c r="B45" s="3">
        <v>2018</v>
      </c>
      <c r="C45" s="3"/>
      <c r="D45" s="3"/>
      <c r="E45" s="3">
        <v>2</v>
      </c>
      <c r="F45" s="3">
        <v>4</v>
      </c>
      <c r="G45" s="2">
        <f t="shared" si="13"/>
        <v>6</v>
      </c>
      <c r="I45" s="3">
        <v>2018</v>
      </c>
      <c r="J45" s="3"/>
      <c r="K45" s="3"/>
      <c r="L45" s="3">
        <v>2</v>
      </c>
      <c r="M45" s="2">
        <f t="shared" si="12"/>
        <v>2</v>
      </c>
    </row>
    <row r="46" spans="2:13" x14ac:dyDescent="0.2">
      <c r="B46" s="3" t="s">
        <v>9</v>
      </c>
      <c r="C46" s="3"/>
      <c r="D46" s="3">
        <v>1</v>
      </c>
      <c r="E46" s="3">
        <v>1</v>
      </c>
      <c r="F46" s="3">
        <v>4</v>
      </c>
      <c r="G46" s="2">
        <f t="shared" si="13"/>
        <v>6</v>
      </c>
      <c r="I46" s="3" t="s">
        <v>9</v>
      </c>
      <c r="J46" s="3"/>
      <c r="K46" s="3">
        <v>1</v>
      </c>
      <c r="L46" s="3">
        <v>1</v>
      </c>
      <c r="M46" s="2">
        <f t="shared" si="12"/>
        <v>2</v>
      </c>
    </row>
    <row r="47" spans="2:13" x14ac:dyDescent="0.2">
      <c r="B47" s="2" t="s">
        <v>0</v>
      </c>
      <c r="C47" s="2">
        <f>SUM(C37:C46)</f>
        <v>0</v>
      </c>
      <c r="D47" s="2">
        <f t="shared" ref="D47:G47" si="14">SUM(D37:D46)</f>
        <v>3</v>
      </c>
      <c r="E47" s="2">
        <f t="shared" si="14"/>
        <v>14</v>
      </c>
      <c r="F47" s="2">
        <f t="shared" si="14"/>
        <v>30</v>
      </c>
      <c r="G47" s="2">
        <f t="shared" si="14"/>
        <v>47</v>
      </c>
      <c r="I47" s="2" t="s">
        <v>0</v>
      </c>
      <c r="J47" s="2">
        <f>SUM(J37:J46)</f>
        <v>0</v>
      </c>
      <c r="K47" s="2">
        <f t="shared" ref="K47:M47" si="15">SUM(K37:K46)</f>
        <v>3</v>
      </c>
      <c r="L47" s="2">
        <f t="shared" si="15"/>
        <v>20</v>
      </c>
      <c r="M47" s="2">
        <f t="shared" si="15"/>
        <v>23</v>
      </c>
    </row>
  </sheetData>
  <mergeCells count="6">
    <mergeCell ref="B4:G4"/>
    <mergeCell ref="I4:M4"/>
    <mergeCell ref="B20:G20"/>
    <mergeCell ref="I20:M20"/>
    <mergeCell ref="B35:G35"/>
    <mergeCell ref="I35:M35"/>
  </mergeCells>
  <pageMargins left="0.7" right="0.7" top="0.75" bottom="0.75" header="0.3" footer="0.3"/>
  <pageSetup orientation="portrait" r:id="rId1"/>
  <headerFooter>
    <oddHeader>&amp;L&amp;16&amp;F&amp;R&amp;G</oddHeader>
  </headerFooter>
  <ignoredErrors>
    <ignoredError sqref="G6:G14 M6:M14 G22:G30 M22:M30 G37:G45 M37:M45" formulaRange="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59E8F-2750-44C0-A97B-4D73BDEE020A}">
  <dimension ref="B2:T102"/>
  <sheetViews>
    <sheetView showGridLines="0" zoomScaleNormal="100" workbookViewId="0">
      <selection activeCell="P76" sqref="P76"/>
    </sheetView>
  </sheetViews>
  <sheetFormatPr defaultRowHeight="12.75" x14ac:dyDescent="0.2"/>
  <cols>
    <col min="1" max="16384" width="9.140625" style="7"/>
  </cols>
  <sheetData>
    <row r="2" spans="2:11" x14ac:dyDescent="0.2">
      <c r="B2" s="5" t="s">
        <v>7</v>
      </c>
    </row>
    <row r="3" spans="2:11" x14ac:dyDescent="0.2">
      <c r="B3" s="5"/>
    </row>
    <row r="4" spans="2:11" x14ac:dyDescent="0.2">
      <c r="B4" s="9" t="s">
        <v>19</v>
      </c>
      <c r="C4" s="9"/>
      <c r="D4" s="9"/>
      <c r="E4" s="9"/>
      <c r="F4" s="9"/>
      <c r="G4" s="9"/>
      <c r="H4" s="9"/>
      <c r="I4" s="9"/>
      <c r="J4" s="9"/>
      <c r="K4" s="9"/>
    </row>
    <row r="6" spans="2:11" x14ac:dyDescent="0.2">
      <c r="B6" s="7" t="s">
        <v>10</v>
      </c>
    </row>
    <row r="7" spans="2:11" x14ac:dyDescent="0.2">
      <c r="B7" s="7" t="s">
        <v>11</v>
      </c>
    </row>
    <row r="8" spans="2:11" x14ac:dyDescent="0.2">
      <c r="B8" s="7" t="s">
        <v>6</v>
      </c>
    </row>
    <row r="9" spans="2:11" x14ac:dyDescent="0.2">
      <c r="B9" s="7" t="s">
        <v>12</v>
      </c>
    </row>
    <row r="10" spans="2:11" x14ac:dyDescent="0.2">
      <c r="B10" s="7" t="s">
        <v>13</v>
      </c>
    </row>
    <row r="56" spans="2:12" x14ac:dyDescent="0.2">
      <c r="B56" s="9" t="s">
        <v>20</v>
      </c>
      <c r="C56" s="9"/>
      <c r="D56" s="9"/>
      <c r="E56" s="9"/>
      <c r="F56" s="9"/>
      <c r="G56" s="9"/>
      <c r="H56" s="9"/>
      <c r="I56" s="9"/>
      <c r="J56" s="9"/>
      <c r="K56" s="9"/>
      <c r="L56" s="9"/>
    </row>
    <row r="102" spans="2:20" x14ac:dyDescent="0.2">
      <c r="B102" s="9" t="s">
        <v>21</v>
      </c>
      <c r="C102" s="9"/>
      <c r="D102" s="9"/>
      <c r="E102" s="9"/>
      <c r="F102" s="9"/>
      <c r="G102" s="9"/>
      <c r="H102" s="9"/>
      <c r="I102" s="9"/>
      <c r="J102" s="9"/>
      <c r="K102" s="9"/>
      <c r="L102" s="9"/>
      <c r="M102" s="9"/>
      <c r="N102" s="9"/>
      <c r="O102" s="9"/>
      <c r="P102" s="9"/>
      <c r="Q102" s="9"/>
      <c r="R102" s="9"/>
      <c r="S102" s="9"/>
      <c r="T102" s="9"/>
    </row>
  </sheetData>
  <pageMargins left="0.7" right="0.7" top="0.75" bottom="0.75" header="0.3" footer="0.3"/>
  <pageSetup orientation="portrait" r:id="rId1"/>
  <headerFooter>
    <oddHeader>&amp;L&amp;16&amp;F&amp;R&amp;G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C7B6E-853F-4604-A8E6-9F89D519C7DD}">
  <dimension ref="B2:G28"/>
  <sheetViews>
    <sheetView showGridLines="0" zoomScaleNormal="100" workbookViewId="0">
      <selection activeCell="E27" sqref="E27"/>
    </sheetView>
  </sheetViews>
  <sheetFormatPr defaultRowHeight="12.75" x14ac:dyDescent="0.2"/>
  <cols>
    <col min="1" max="1" width="9.140625" style="7"/>
    <col min="2" max="2" width="28.5703125" style="7" customWidth="1"/>
    <col min="3" max="3" width="11.28515625" style="7" customWidth="1"/>
    <col min="4" max="5" width="9.140625" style="7"/>
    <col min="6" max="6" width="28.5703125" style="7" customWidth="1"/>
    <col min="7" max="7" width="11.28515625" style="7" customWidth="1"/>
    <col min="8" max="16384" width="9.140625" style="7"/>
  </cols>
  <sheetData>
    <row r="2" spans="2:7" x14ac:dyDescent="0.2">
      <c r="B2" s="5" t="s">
        <v>7</v>
      </c>
    </row>
    <row r="4" spans="2:7" ht="39" customHeight="1" x14ac:dyDescent="0.2">
      <c r="B4" s="17" t="s">
        <v>51</v>
      </c>
      <c r="C4" s="18"/>
      <c r="F4" s="17" t="s">
        <v>52</v>
      </c>
      <c r="G4" s="18"/>
    </row>
    <row r="5" spans="2:7" x14ac:dyDescent="0.2">
      <c r="B5" s="13" t="s">
        <v>28</v>
      </c>
      <c r="C5" s="1" t="s">
        <v>29</v>
      </c>
      <c r="F5" s="13" t="s">
        <v>28</v>
      </c>
      <c r="G5" s="1" t="s">
        <v>29</v>
      </c>
    </row>
    <row r="6" spans="2:7" x14ac:dyDescent="0.2">
      <c r="B6" s="14" t="s">
        <v>30</v>
      </c>
      <c r="C6" s="3">
        <v>25</v>
      </c>
      <c r="F6" s="14" t="s">
        <v>30</v>
      </c>
      <c r="G6" s="3">
        <v>7</v>
      </c>
    </row>
    <row r="7" spans="2:7" x14ac:dyDescent="0.2">
      <c r="B7" s="14" t="s">
        <v>31</v>
      </c>
      <c r="C7" s="3">
        <v>5</v>
      </c>
      <c r="F7" s="14" t="s">
        <v>31</v>
      </c>
      <c r="G7" s="3">
        <v>0</v>
      </c>
    </row>
    <row r="8" spans="2:7" x14ac:dyDescent="0.2">
      <c r="B8" s="14" t="s">
        <v>32</v>
      </c>
      <c r="C8" s="3">
        <v>3</v>
      </c>
      <c r="F8" s="14" t="s">
        <v>32</v>
      </c>
      <c r="G8" s="3">
        <v>1</v>
      </c>
    </row>
    <row r="9" spans="2:7" x14ac:dyDescent="0.2">
      <c r="B9" s="14" t="s">
        <v>33</v>
      </c>
      <c r="C9" s="3">
        <v>38</v>
      </c>
      <c r="F9" s="14" t="s">
        <v>33</v>
      </c>
      <c r="G9" s="3">
        <v>6</v>
      </c>
    </row>
    <row r="10" spans="2:7" x14ac:dyDescent="0.2">
      <c r="B10" s="14" t="s">
        <v>34</v>
      </c>
      <c r="C10" s="3">
        <v>62</v>
      </c>
      <c r="F10" s="14" t="s">
        <v>34</v>
      </c>
      <c r="G10" s="3">
        <v>12</v>
      </c>
    </row>
    <row r="11" spans="2:7" x14ac:dyDescent="0.2">
      <c r="B11" s="14" t="s">
        <v>35</v>
      </c>
      <c r="C11" s="3">
        <v>20</v>
      </c>
      <c r="F11" s="14" t="s">
        <v>35</v>
      </c>
      <c r="G11" s="3">
        <v>6</v>
      </c>
    </row>
    <row r="12" spans="2:7" x14ac:dyDescent="0.2">
      <c r="B12" s="14" t="s">
        <v>36</v>
      </c>
      <c r="C12" s="3">
        <v>11</v>
      </c>
      <c r="F12" s="14" t="s">
        <v>36</v>
      </c>
      <c r="G12" s="3">
        <v>2</v>
      </c>
    </row>
    <row r="13" spans="2:7" x14ac:dyDescent="0.2">
      <c r="B13" s="14" t="s">
        <v>37</v>
      </c>
      <c r="C13" s="3">
        <v>1</v>
      </c>
      <c r="F13" s="14" t="s">
        <v>37</v>
      </c>
      <c r="G13" s="3">
        <v>1</v>
      </c>
    </row>
    <row r="14" spans="2:7" x14ac:dyDescent="0.2">
      <c r="B14" s="14" t="s">
        <v>38</v>
      </c>
      <c r="C14" s="3">
        <v>148</v>
      </c>
      <c r="F14" s="14" t="s">
        <v>38</v>
      </c>
      <c r="G14" s="3">
        <v>26</v>
      </c>
    </row>
    <row r="15" spans="2:7" x14ac:dyDescent="0.2">
      <c r="B15" s="14" t="s">
        <v>39</v>
      </c>
      <c r="C15" s="3">
        <v>62</v>
      </c>
      <c r="F15" s="14" t="s">
        <v>39</v>
      </c>
      <c r="G15" s="3">
        <v>13</v>
      </c>
    </row>
    <row r="16" spans="2:7" x14ac:dyDescent="0.2">
      <c r="B16" s="14" t="s">
        <v>40</v>
      </c>
      <c r="C16" s="3">
        <v>40</v>
      </c>
      <c r="F16" s="14" t="s">
        <v>40</v>
      </c>
      <c r="G16" s="3">
        <v>5</v>
      </c>
    </row>
    <row r="17" spans="2:7" x14ac:dyDescent="0.2">
      <c r="B17" s="14" t="s">
        <v>41</v>
      </c>
      <c r="C17" s="3">
        <v>25</v>
      </c>
      <c r="F17" s="14" t="s">
        <v>41</v>
      </c>
      <c r="G17" s="3">
        <v>5</v>
      </c>
    </row>
    <row r="18" spans="2:7" x14ac:dyDescent="0.2">
      <c r="B18" s="14" t="s">
        <v>42</v>
      </c>
      <c r="C18" s="3">
        <v>81</v>
      </c>
      <c r="F18" s="14" t="s">
        <v>42</v>
      </c>
      <c r="G18" s="3">
        <v>30</v>
      </c>
    </row>
    <row r="19" spans="2:7" x14ac:dyDescent="0.2">
      <c r="B19" s="14" t="s">
        <v>43</v>
      </c>
      <c r="C19" s="3">
        <v>71</v>
      </c>
      <c r="F19" s="14" t="s">
        <v>43</v>
      </c>
      <c r="G19" s="3">
        <v>8</v>
      </c>
    </row>
    <row r="20" spans="2:7" x14ac:dyDescent="0.2">
      <c r="B20" s="14" t="s">
        <v>44</v>
      </c>
      <c r="C20" s="3">
        <v>0</v>
      </c>
      <c r="F20" s="14" t="s">
        <v>44</v>
      </c>
      <c r="G20" s="3">
        <v>0</v>
      </c>
    </row>
    <row r="21" spans="2:7" x14ac:dyDescent="0.2">
      <c r="B21" s="14" t="s">
        <v>45</v>
      </c>
      <c r="C21" s="3">
        <v>21</v>
      </c>
      <c r="F21" s="14" t="s">
        <v>45</v>
      </c>
      <c r="G21" s="3">
        <v>4</v>
      </c>
    </row>
    <row r="22" spans="2:7" x14ac:dyDescent="0.2">
      <c r="B22" s="14" t="s">
        <v>46</v>
      </c>
      <c r="C22" s="3">
        <v>24</v>
      </c>
      <c r="F22" s="14" t="s">
        <v>46</v>
      </c>
      <c r="G22" s="3">
        <v>5</v>
      </c>
    </row>
    <row r="23" spans="2:7" x14ac:dyDescent="0.2">
      <c r="B23" s="15" t="s">
        <v>47</v>
      </c>
      <c r="C23" s="2">
        <f>SUM(C6:C22)</f>
        <v>637</v>
      </c>
      <c r="F23" s="15" t="s">
        <v>47</v>
      </c>
      <c r="G23" s="2">
        <f>SUM(G6:G22)</f>
        <v>131</v>
      </c>
    </row>
    <row r="25" spans="2:7" x14ac:dyDescent="0.2">
      <c r="B25" s="4" t="s">
        <v>18</v>
      </c>
    </row>
    <row r="26" spans="2:7" x14ac:dyDescent="0.2">
      <c r="B26" s="4" t="s">
        <v>48</v>
      </c>
    </row>
    <row r="27" spans="2:7" x14ac:dyDescent="0.2">
      <c r="B27" s="4" t="s">
        <v>49</v>
      </c>
    </row>
    <row r="28" spans="2:7" x14ac:dyDescent="0.2">
      <c r="B28" s="4" t="s">
        <v>50</v>
      </c>
    </row>
  </sheetData>
  <mergeCells count="2">
    <mergeCell ref="B4:C4"/>
    <mergeCell ref="F4:G4"/>
  </mergeCells>
  <pageMargins left="0.7" right="0.7" top="0.75" bottom="0.75" header="0.3" footer="0.3"/>
  <pageSetup orientation="portrait" r:id="rId1"/>
  <headerFooter>
    <oddHeader>&amp;L&amp;16&amp;F&amp;R&amp;G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 sheet</vt:lpstr>
      <vt:lpstr>SH 73 Data</vt:lpstr>
      <vt:lpstr>Maps</vt:lpstr>
      <vt:lpstr>Factors</vt:lpstr>
    </vt:vector>
  </TitlesOfParts>
  <Company>NZ Transport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 McGillivray</dc:creator>
  <cp:lastModifiedBy>Rebecca Rix</cp:lastModifiedBy>
  <cp:lastPrinted>2014-11-05T00:30:13Z</cp:lastPrinted>
  <dcterms:created xsi:type="dcterms:W3CDTF">2014-10-20T01:18:33Z</dcterms:created>
  <dcterms:modified xsi:type="dcterms:W3CDTF">2020-07-08T22:42:11Z</dcterms:modified>
</cp:coreProperties>
</file>